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<sst xmlns="http://schemas.openxmlformats.org/spreadsheetml/2006/main" count="416" uniqueCount="59">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</sst>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1" sqref="G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19296.6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16167.699999999999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149166.2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14960.7</v>
      </c>
      <c r="AG9" s="50">
        <f>AG10+AG15+AG24+AG33+AG47+AG52+AG54+AG61+AG62+AG71+AG72+AG76+AG88+AG81+AG83+AG82+AG69+AG89+AG91+AG90+AG70+AG40+AG92</f>
        <v>201814.40000000002</v>
      </c>
      <c r="AH9" s="49"/>
      <c r="AI9" s="49"/>
    </row>
    <row r="10" spans="1:33" ht="15.75">
      <c r="A10" s="4" t="s">
        <v>4</v>
      </c>
      <c r="B10" s="22">
        <v>13342.1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255.7</v>
      </c>
      <c r="AG10" s="27">
        <f>B10+C10-AF10</f>
        <v>33106.5</v>
      </c>
    </row>
    <row r="11" spans="1:33" ht="15.75">
      <c r="A11" s="3" t="s">
        <v>5</v>
      </c>
      <c r="B11" s="22">
        <f>12399.4+67.7</f>
        <v>12467.1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62.900000000000006</v>
      </c>
      <c r="AG11" s="27">
        <f>B11+C11-AF11</f>
        <v>31062.799999999996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2.4</v>
      </c>
      <c r="AG12" s="27">
        <f>B12+C12-AF12</f>
        <v>509.6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580.8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190.39999999999998</v>
      </c>
      <c r="AG14" s="27">
        <f>AG10-AG11-AG12-AG13</f>
        <v>1534.1000000000045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3089.5</v>
      </c>
      <c r="AG15" s="27">
        <f aca="true" t="shared" si="3" ref="AG15:AG31">B15+C15-AF15</f>
        <v>63708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21623.2</v>
      </c>
      <c r="AH16" s="75"/>
    </row>
    <row r="17" spans="1:34" ht="15.75">
      <c r="A17" s="3" t="s">
        <v>5</v>
      </c>
      <c r="B17" s="22">
        <f>35683.9+2656.2</f>
        <v>38340.1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2671.7</v>
      </c>
      <c r="AG17" s="27">
        <f t="shared" si="3"/>
        <v>40333.700000000004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20.8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>
        <v>414.9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414.9</v>
      </c>
      <c r="AG19" s="27">
        <f t="shared" si="3"/>
        <v>3624.6</v>
      </c>
    </row>
    <row r="20" spans="1:33" ht="15.75">
      <c r="A20" s="3" t="s">
        <v>2</v>
      </c>
      <c r="B20" s="22">
        <f>6166.5-2656.2</f>
        <v>3510.3</v>
      </c>
      <c r="C20" s="22">
        <v>10652.3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14162.599999999999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1415.6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2.900000000000034</v>
      </c>
      <c r="AG23" s="27">
        <f t="shared" si="3"/>
        <v>4150.700000000003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48827.1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26138.5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0</v>
      </c>
      <c r="AG32" s="27">
        <f>AG24</f>
        <v>48827.1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32.9</v>
      </c>
      <c r="AG33" s="27">
        <f aca="true" t="shared" si="6" ref="AG33:AG38">B33+C33-AF33</f>
        <v>686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339.9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32.9</v>
      </c>
      <c r="AG36" s="27">
        <f t="shared" si="6"/>
        <v>124.30000000000001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13.099999999999977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221.8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96.1</v>
      </c>
      <c r="AG40" s="27">
        <f aca="true" t="shared" si="8" ref="AG40:AG45">B40+C40-AF40</f>
        <v>1112.9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943.7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73.9</v>
      </c>
      <c r="AG44" s="27">
        <f t="shared" si="8"/>
        <v>128.1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14.899999999999991</v>
      </c>
      <c r="AG46" s="27">
        <f>AG40-AG41-AG42-AG43-AG44-AG45</f>
        <v>34.200000000000045</v>
      </c>
    </row>
    <row r="47" spans="1:33" ht="17.25" customHeight="1">
      <c r="A47" s="4" t="s">
        <v>43</v>
      </c>
      <c r="B47" s="36">
        <v>1095.2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137.5</v>
      </c>
      <c r="AG47" s="27">
        <f>B47+C47-AF47</f>
        <v>1816.4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53.6</v>
      </c>
    </row>
    <row r="49" spans="1:33" ht="15.75">
      <c r="A49" s="3" t="s">
        <v>16</v>
      </c>
      <c r="B49" s="22">
        <v>853.7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117</v>
      </c>
      <c r="AG49" s="27">
        <f>B49+C49-AF49</f>
        <v>1380.5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206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20.500000000000004</v>
      </c>
      <c r="AG51" s="27">
        <f>AG47-AG49-AG48</f>
        <v>382.30000000000007</v>
      </c>
    </row>
    <row r="52" spans="1:33" ht="15" customHeight="1">
      <c r="A52" s="4" t="s">
        <v>0</v>
      </c>
      <c r="B52" s="22"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2357.9</v>
      </c>
      <c r="AG52" s="27">
        <f aca="true" t="shared" si="12" ref="AG52:AG59">B52+C52-AF52</f>
        <v>6162.200000000001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938.4</v>
      </c>
      <c r="AG53" s="27">
        <f t="shared" si="12"/>
        <v>293.0000000000001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195.9</v>
      </c>
      <c r="AG54" s="22">
        <f t="shared" si="12"/>
        <v>5935.900000000001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1.5</v>
      </c>
      <c r="AG55" s="22">
        <f t="shared" si="12"/>
        <v>3883.3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774.8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194.4</v>
      </c>
      <c r="AG60" s="22">
        <f>AG54-AG55-AG57-AG59-AG56-AG58</f>
        <v>1272.7000000000005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42.8</v>
      </c>
      <c r="AG61" s="22">
        <f aca="true" t="shared" si="15" ref="AG61:AG67">B61+C61-AF61</f>
        <v>172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>
        <v>195.2</v>
      </c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195.2</v>
      </c>
      <c r="AG62" s="22">
        <f t="shared" si="15"/>
        <v>3099.5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1302.3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28.2</v>
      </c>
      <c r="AG65" s="22">
        <f t="shared" si="15"/>
        <v>132.5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25</v>
      </c>
      <c r="AG66" s="22">
        <f t="shared" si="15"/>
        <v>279.5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142</v>
      </c>
      <c r="AG68" s="22">
        <f>AG62-AG63-AG66-AG67-AG65-AG64</f>
        <v>1332.2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4573.2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1530.7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193.09999999999997</v>
      </c>
      <c r="AG72" s="30">
        <f t="shared" si="17"/>
        <v>3268.6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81.4</v>
      </c>
      <c r="AG74" s="30">
        <f t="shared" si="17"/>
        <v>898.7</v>
      </c>
    </row>
    <row r="75" spans="1:33" ht="15" customHeight="1">
      <c r="A75" s="3" t="s">
        <v>16</v>
      </c>
      <c r="B75" s="22">
        <v>11.2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257.1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88.8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</f>
        <v>4779</v>
      </c>
      <c r="C89" s="22">
        <v>5507.6</v>
      </c>
      <c r="D89" s="22">
        <v>4.7</v>
      </c>
      <c r="E89" s="22">
        <v>884.5</v>
      </c>
      <c r="F89" s="22">
        <v>257</v>
      </c>
      <c r="G89" s="22">
        <v>126.5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1272.7</v>
      </c>
      <c r="AG89" s="22">
        <f t="shared" si="17"/>
        <v>9013.9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</f>
        <v>19900.5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7091.4</v>
      </c>
      <c r="AG92" s="22">
        <f t="shared" si="17"/>
        <v>12809.1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149166.2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14960.7</v>
      </c>
      <c r="AG94" s="58">
        <f>AG10+AG15+AG24+AG33+AG47+AG52+AG54+AG61+AG62+AG69+AG71+AG72+AG76+AG81+AG82+AG83+AG88+AG89+AG90+AG91+AG70+AG40+AG92</f>
        <v>201814.40000000002</v>
      </c>
    </row>
    <row r="95" spans="1:33" ht="15.75">
      <c r="A95" s="3" t="s">
        <v>5</v>
      </c>
      <c r="B95" s="22">
        <f aca="true" t="shared" si="19" ref="B95:AD95">B11+B17+B26+B34+B55+B63+B73+B41+B77+B48</f>
        <v>56984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2736.1</v>
      </c>
      <c r="AG95" s="27">
        <f>B95+C95-AF95</f>
        <v>78047.19999999998</v>
      </c>
    </row>
    <row r="96" spans="1:33" ht="15.75">
      <c r="A96" s="3" t="s">
        <v>2</v>
      </c>
      <c r="B96" s="22">
        <f aca="true" t="shared" si="20" ref="B96:AD96">B12+B20+B29+B36+B57+B66+B44+B80+B74+B53</f>
        <v>5350.5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1154</v>
      </c>
      <c r="AG96" s="27">
        <f>B96+C96-AF96</f>
        <v>17181.6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21.6</v>
      </c>
    </row>
    <row r="98" spans="1:33" ht="15.75">
      <c r="A98" s="3" t="s">
        <v>1</v>
      </c>
      <c r="B98" s="22">
        <f aca="true" t="shared" si="22" ref="B98:AD98">B19+B28+B65+B35+B43+B56+B79</f>
        <v>3062.8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450.4</v>
      </c>
      <c r="AG98" s="27">
        <f>B98+C98-AF98</f>
        <v>3763.2000000000003</v>
      </c>
    </row>
    <row r="99" spans="1:33" ht="15.75">
      <c r="A99" s="3" t="s">
        <v>16</v>
      </c>
      <c r="B99" s="22">
        <f aca="true" t="shared" si="23" ref="B99:X99">B21+B30+B49+B37+B58+B13+B75+B67</f>
        <v>2022.8999999999999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117</v>
      </c>
      <c r="AG99" s="27">
        <f>B99+C99-AF99</f>
        <v>2950.6</v>
      </c>
    </row>
    <row r="100" spans="1:33" ht="12.75">
      <c r="A100" s="1" t="s">
        <v>35</v>
      </c>
      <c r="B100" s="2">
        <f aca="true" t="shared" si="25" ref="B100:AD100">B94-B95-B96-B97-B98-B99</f>
        <v>81732.00000000001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10503.2</v>
      </c>
      <c r="AG100" s="2">
        <f>AG94-AG95-AG96-AG97-AG98-AG99</f>
        <v>99850.20000000003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2017-04-06T13:12:06Z</cp:lastPrinted>
  <dcterms:created xsi:type="dcterms:W3CDTF">2002-11-05T08:53:00Z</dcterms:created>
  <dcterms:modified xsi:type="dcterms:W3CDTF">2017-04-07T05:07:18Z</dcterms:modified>
  <cp:category/>
  <cp:version/>
  <cp:contentType/>
  <cp:contentStatus/>
</cp:coreProperties>
</file>